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4経営体育成基盤整備事業（黒地地区）\R７年度\02_工事\06_Ｒ７阿耕　経営体　黒地　１－５工事（着手日指定型）_2.5審査会3.16開札3.30契約\00_当初\【03_PPI】\"/>
    </mc:Choice>
  </mc:AlternateContent>
  <xr:revisionPtr revIDLastSave="0" documentId="13_ncr:1_{E354B10A-069A-4A12-98A5-1340BCDB0524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工事費内訳書!$A$1:$G$139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59" l="1"/>
  <c r="G135" i="59" s="1"/>
  <c r="G134" i="59" s="1"/>
  <c r="G131" i="59"/>
  <c r="G129" i="59"/>
  <c r="G128" i="59" s="1"/>
  <c r="G126" i="59"/>
  <c r="G125" i="59"/>
  <c r="G124" i="59"/>
  <c r="G122" i="59"/>
  <c r="G120" i="59"/>
  <c r="G118" i="59"/>
  <c r="G115" i="59"/>
  <c r="G112" i="59" s="1"/>
  <c r="G113" i="59"/>
  <c r="G109" i="59"/>
  <c r="G103" i="59"/>
  <c r="G96" i="59"/>
  <c r="G84" i="59"/>
  <c r="G81" i="59"/>
  <c r="G47" i="59"/>
  <c r="G41" i="59"/>
  <c r="G34" i="59"/>
  <c r="G33" i="59" s="1"/>
  <c r="G28" i="59"/>
  <c r="G25" i="59"/>
  <c r="G21" i="59"/>
  <c r="G14" i="59"/>
  <c r="G13" i="59" s="1"/>
  <c r="G12" i="59" s="1"/>
  <c r="G11" i="59" s="1"/>
  <c r="G10" i="59" s="1"/>
  <c r="G138" i="59" s="1"/>
  <c r="G139" i="59" s="1"/>
</calcChain>
</file>

<file path=xl/sharedStrings.xml><?xml version="1.0" encoding="utf-8"?>
<sst xmlns="http://schemas.openxmlformats.org/spreadsheetml/2006/main" count="273" uniqueCount="144">
  <si>
    <t>住　　　　所</t>
  </si>
  <si>
    <t>商号又は名称</t>
  </si>
  <si>
    <t>代 表 者 名</t>
  </si>
  <si>
    <t>工事費内訳書</t>
  </si>
  <si>
    <t>工 事 名</t>
  </si>
  <si>
    <t>Ｒ７阿耕　経営体　黒地　１－５工事（着手日指定型）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</si>
  <si>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</si>
  <si>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</si>
  <si>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</si>
  <si>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</si>
  <si>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</si>
  <si>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</si>
  <si>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</si>
  <si>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</si>
  <si>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</si>
  <si>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</si>
  <si>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</si>
  <si>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_x000D_はぎ取り戻し（表土はぎ）</t>
  </si>
  <si>
    <t>ha</t>
  </si>
  <si>
    <t>表土扱い（ほ場整備工）（標準区画0.3ha以上）
_x000D_はぎ取り戻し（表土戻し+整地）</t>
  </si>
  <si>
    <t>基盤造成・畦畔築立（標準区画0.3ha以上）
_x000D_基盤切盛+畦畔築立+基盤整地</t>
  </si>
  <si>
    <t>簡易ほ場整備整地工
_x000D_ほ場53、57</t>
  </si>
  <si>
    <t>田面耕起
_x000D_</t>
  </si>
  <si>
    <t>雑物除去（ほ場整備工）
_x000D_</t>
  </si>
  <si>
    <t>進入路工
_x000D_</t>
  </si>
  <si>
    <t>進入路工
_x000D_H＝0.3m</t>
  </si>
  <si>
    <t>箇所</t>
  </si>
  <si>
    <t>進入路工
_x000D_H＝0.5m</t>
  </si>
  <si>
    <t>進入路工
_x000D_H＝0.6m</t>
  </si>
  <si>
    <t>付帯工
_x000D_一筆排水口工</t>
  </si>
  <si>
    <t>排水堰設置工
_x000D_</t>
  </si>
  <si>
    <t>排水管設置工
_x000D_VUφ200</t>
  </si>
  <si>
    <t>ｍ</t>
  </si>
  <si>
    <t>構造物取壊し工
_x000D_</t>
  </si>
  <si>
    <t>コンクリート構造物取壊し
_x000D_無筋</t>
  </si>
  <si>
    <t>m3</t>
  </si>
  <si>
    <t>殻運搬・処理（産業廃棄物処分費）
_x000D_無筋</t>
  </si>
  <si>
    <t>コンクリート構造物取壊し
_x000D_有筋</t>
  </si>
  <si>
    <t>殻運搬・処理（産業廃棄物処分費）
_x000D_有筋</t>
  </si>
  <si>
    <t>用水路工（管水路）
_x000D_</t>
  </si>
  <si>
    <t>管水路工
_x000D_作業土工</t>
  </si>
  <si>
    <t>床堀
_x000D_</t>
  </si>
  <si>
    <t>基面整正
_x000D_</t>
  </si>
  <si>
    <t>パイプライン基礎
_x000D_砂基礎①+②</t>
  </si>
  <si>
    <t>埋戻
_x000D_埋戻①+②（流用土）</t>
  </si>
  <si>
    <t>埋戻
_x000D_埋戻③+④（流用土）</t>
  </si>
  <si>
    <t>埋設表示テープ
_x000D_</t>
  </si>
  <si>
    <t>管水路工
_x000D_撤去・復旧工</t>
  </si>
  <si>
    <t>舗装板切断
_x000D_アスファルト舗装</t>
  </si>
  <si>
    <t>舗装版破砕
_x000D_アスファルト舗装</t>
  </si>
  <si>
    <t>㎡</t>
  </si>
  <si>
    <t>殻運搬・処理
_x000D_アスファルト殻</t>
  </si>
  <si>
    <t>アスファルト舗装工
_x000D_t＝40</t>
  </si>
  <si>
    <t>路盤工
_x000D_RC-40</t>
  </si>
  <si>
    <t>管水路工
_x000D_管体工</t>
  </si>
  <si>
    <t>硬質塩化ビニル管
_x000D_VU（RR）φ250</t>
  </si>
  <si>
    <t>硬質塩化ビニル管
_x000D_VU（RR）φ200</t>
  </si>
  <si>
    <t>硬質塩化ビニル管
_x000D_VU（RR）φ150</t>
  </si>
  <si>
    <t>硬質塩化ビニル管
_x000D_VU（RR）φ100</t>
  </si>
  <si>
    <t>硬質塩化ビニル管
_x000D_VU（RR）φ75</t>
  </si>
  <si>
    <t>鋳鉄製メカ型曲管
_x000D_φ250✕90°</t>
  </si>
  <si>
    <t>個</t>
  </si>
  <si>
    <t>鋳鉄製メカ型曲管
_x000D_φ150✕90°</t>
  </si>
  <si>
    <t>鋳鉄製メカ型曲管
_x000D_φ75✕90°</t>
  </si>
  <si>
    <t>鋳鉄製メカ型曲管
_x000D_φ250✕45°</t>
  </si>
  <si>
    <t>鋳鉄製メカ型曲管
_x000D_φ200✕45°</t>
  </si>
  <si>
    <t>鋳鉄製メカ型曲管
_x000D_φ150✕45°</t>
  </si>
  <si>
    <t>鋳鉄製メカ型曲管
_x000D_φ100✕45°</t>
  </si>
  <si>
    <t>鋳鉄製メカ型曲管
_x000D_φ250✕22°1/2</t>
  </si>
  <si>
    <t>鋳鉄製メカ型曲管
_x000D_φ150✕22°1/2</t>
  </si>
  <si>
    <t>鋳鉄製メカ型曲管
_x000D_φ100✕22°1/2</t>
  </si>
  <si>
    <t>鋳鉄製メカ型曲管
_x000D_φ200✕11°1/4</t>
  </si>
  <si>
    <t>鋳鉄製メカ型曲管
_x000D_φ150✕11°1/4</t>
  </si>
  <si>
    <t>鋳鉄製メカ型曲管
_x000D_φ100✕11°1/4</t>
  </si>
  <si>
    <t>鋳鉄製メカ型曲管
_x000D_φ200✕5°5/8</t>
  </si>
  <si>
    <t>鋳鉄製メカ型T字管
_x000D_φ250✕75</t>
  </si>
  <si>
    <t>鋳鉄製メカ型T字管
_x000D_φ200✕200</t>
  </si>
  <si>
    <t>鋳鉄製メカ型T字管
_x000D_φ200✕75</t>
  </si>
  <si>
    <t>鋳鉄製メカ型T字管
_x000D_φ150✕75</t>
  </si>
  <si>
    <t>鋳鉄製メカ型T字管
_x000D_φ100✕75</t>
  </si>
  <si>
    <t>鋳鉄製メカ型F付T字管
_x000D_φ200✕75</t>
  </si>
  <si>
    <t>鋳鉄製メカ型片落ち管
_x000D_φ250✕200</t>
  </si>
  <si>
    <t>鋳鉄製メカ型片落ち管
_x000D_φ200✕150</t>
  </si>
  <si>
    <t>鋳鉄製メカ型片落ち管
_x000D_φ200✕75</t>
  </si>
  <si>
    <t>鋳鉄製メカ型片落ち管
_x000D_φ150✕100</t>
  </si>
  <si>
    <t>離脱防止継手
_x000D_φ250</t>
  </si>
  <si>
    <t>離脱防止継手
_x000D_φ150</t>
  </si>
  <si>
    <t>鋳鉄製メカ型キャップ
_x000D_φ250</t>
  </si>
  <si>
    <t>鋳鉄製メカ型キャップ
_x000D_φ75</t>
  </si>
  <si>
    <t>空気弁工
_x000D_</t>
  </si>
  <si>
    <t>空気弁設置
_x000D_</t>
  </si>
  <si>
    <t>空気弁室築造工
_x000D_</t>
  </si>
  <si>
    <t>給水栓工
_x000D_</t>
  </si>
  <si>
    <t>自動給水栓設置工
_x000D_50A</t>
  </si>
  <si>
    <t>基</t>
  </si>
  <si>
    <t>自動給水栓設置工
_x000D_80A</t>
  </si>
  <si>
    <t>硬質ポリ塩化ビニル管
_x000D_VPφ50</t>
  </si>
  <si>
    <t>硬質ポリ塩化ビニル管
_x000D_VPφ75</t>
  </si>
  <si>
    <t>TS径違いソケット
_x000D_φ75✕φ50</t>
  </si>
  <si>
    <t>TSエルボ
_x000D_90°　φ50</t>
  </si>
  <si>
    <t>TSエルボ
_x000D_90°　φ75</t>
  </si>
  <si>
    <t>給水栓BOX設置工
_x000D_</t>
  </si>
  <si>
    <t>基礎コンクリート
_x000D_18-8-40（高炉B）</t>
  </si>
  <si>
    <t>型枠
_x000D_基礎コンクリート</t>
  </si>
  <si>
    <t>基礎砕石
_x000D_RC-40</t>
  </si>
  <si>
    <t>給水栓取出工
_x000D_管体土工</t>
  </si>
  <si>
    <t>パイプライン基礎
_x000D_砂基礎①＋②</t>
  </si>
  <si>
    <t>埋戻
_x000D_埋戻①＋②（流用土）</t>
  </si>
  <si>
    <t>埋戻
_x000D_埋戻③＋④（流用土）</t>
  </si>
  <si>
    <t>給水栓取出工
_x000D_撤去・復旧工</t>
  </si>
  <si>
    <t>殻運搬・処理
_x000D_</t>
  </si>
  <si>
    <t>アスファルト舗装工
_x000D_t=40</t>
  </si>
  <si>
    <t>給水栓取出工
_x000D_管体工</t>
  </si>
  <si>
    <t>TSベンド
_x000D_φ75✕90°</t>
  </si>
  <si>
    <t>道路工
_x000D_9号支線道路</t>
  </si>
  <si>
    <t>盛土工
_x000D_</t>
  </si>
  <si>
    <t>路体（築堤）盛土・埋戻
_x000D_</t>
  </si>
  <si>
    <t>整形仕上げ工
_x000D_</t>
  </si>
  <si>
    <t>法面整形
_x000D_盛土部</t>
  </si>
  <si>
    <t>法面整形
_x000D_切土部</t>
  </si>
  <si>
    <t>植生工
_x000D_</t>
  </si>
  <si>
    <t>芝付
_x000D_</t>
  </si>
  <si>
    <t>砂利舗装工
_x000D_</t>
  </si>
  <si>
    <t>敷砂利
_x000D_RC-40</t>
  </si>
  <si>
    <t>流用土運搬
_x000D_</t>
  </si>
  <si>
    <t>流用土運搬
_x000D_残土置き場から現場まで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</si>
  <si>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</si>
  <si>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</si>
  <si>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</si>
  <si>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</si>
  <si>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</si>
  <si>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</si>
  <si>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</si>
  <si>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</si>
  <si>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</si>
  <si>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</si>
  <si>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</si>
  <si>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</si>
  <si>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共通仮設費（積み上げ）
_x000D_</t>
  </si>
  <si>
    <t>技術管理費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</si>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</sst>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41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+G11+G128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+G12+G124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+G13+G33+G112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+G14+G21+G25+G28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+G15+G16+G17+G18+G19+G20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18</v>
      </c>
      <c r="F15" s="10">
        <v>2.39</v>
      </c>
      <c r="G15" s="17"/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18</v>
      </c>
      <c r="F16" s="10">
        <v>2.39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18</v>
      </c>
      <c r="F17" s="10">
        <v>2.39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18</v>
      </c>
      <c r="F18" s="10">
        <v>0.25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18</v>
      </c>
      <c r="F19" s="10">
        <v>2.64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18</v>
      </c>
      <c r="F20" s="10">
        <v>2.64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32" t="s">
        <v>24</v>
      </c>
      <c r="D21" s="33"/>
      <c r="E21" s="9" t="s">
        <v>13</v>
      </c>
      <c r="F21" s="10">
        <v>1</v>
      </c>
      <c r="G21" s="11">
        <f>+G22+G23+G24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25</v>
      </c>
      <c r="E22" s="9" t="s">
        <v>26</v>
      </c>
      <c r="F22" s="10">
        <v>3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27</v>
      </c>
      <c r="E23" s="9" t="s">
        <v>26</v>
      </c>
      <c r="F23" s="10">
        <v>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28</v>
      </c>
      <c r="E24" s="9" t="s">
        <v>26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32" t="s">
        <v>29</v>
      </c>
      <c r="D25" s="33"/>
      <c r="E25" s="9" t="s">
        <v>13</v>
      </c>
      <c r="F25" s="10">
        <v>1</v>
      </c>
      <c r="G25" s="11">
        <f>+G26+G27</f>
        <v>0</v>
      </c>
      <c r="H25" s="12"/>
      <c r="I25" s="13">
        <v>16</v>
      </c>
      <c r="J25" s="13">
        <v>3</v>
      </c>
    </row>
    <row r="26" spans="1:10" ht="42" customHeight="1" x14ac:dyDescent="0.15">
      <c r="A26" s="14"/>
      <c r="B26" s="15"/>
      <c r="C26" s="15"/>
      <c r="D26" s="16" t="s">
        <v>30</v>
      </c>
      <c r="E26" s="9" t="s">
        <v>26</v>
      </c>
      <c r="F26" s="10">
        <v>14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32</v>
      </c>
      <c r="F27" s="10">
        <v>21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32" t="s">
        <v>33</v>
      </c>
      <c r="D28" s="33"/>
      <c r="E28" s="9" t="s">
        <v>13</v>
      </c>
      <c r="F28" s="10">
        <v>1</v>
      </c>
      <c r="G28" s="11">
        <f>+G29+G30+G31+G32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34</v>
      </c>
      <c r="E29" s="9" t="s">
        <v>35</v>
      </c>
      <c r="F29" s="10">
        <v>104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36</v>
      </c>
      <c r="E30" s="9" t="s">
        <v>35</v>
      </c>
      <c r="F30" s="10">
        <v>104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37</v>
      </c>
      <c r="E31" s="9" t="s">
        <v>35</v>
      </c>
      <c r="F31" s="10">
        <v>5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38</v>
      </c>
      <c r="E32" s="9" t="s">
        <v>35</v>
      </c>
      <c r="F32" s="10">
        <v>5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32" t="s">
        <v>39</v>
      </c>
      <c r="C33" s="32"/>
      <c r="D33" s="33"/>
      <c r="E33" s="9" t="s">
        <v>13</v>
      </c>
      <c r="F33" s="10">
        <v>1</v>
      </c>
      <c r="G33" s="11">
        <f>+G34+G41+G47+G81+G84+G96+G103+G109</f>
        <v>0</v>
      </c>
      <c r="H33" s="12"/>
      <c r="I33" s="13">
        <v>24</v>
      </c>
      <c r="J33" s="13">
        <v>2</v>
      </c>
    </row>
    <row r="34" spans="1:10" ht="42" customHeight="1" x14ac:dyDescent="0.15">
      <c r="A34" s="14"/>
      <c r="B34" s="15"/>
      <c r="C34" s="32" t="s">
        <v>40</v>
      </c>
      <c r="D34" s="33"/>
      <c r="E34" s="9" t="s">
        <v>13</v>
      </c>
      <c r="F34" s="10">
        <v>1</v>
      </c>
      <c r="G34" s="11">
        <f>+G35+G36+G37+G38+G39+G40</f>
        <v>0</v>
      </c>
      <c r="H34" s="12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41</v>
      </c>
      <c r="E35" s="9" t="s">
        <v>35</v>
      </c>
      <c r="F35" s="10">
        <v>332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42</v>
      </c>
      <c r="E36" s="9" t="s">
        <v>35</v>
      </c>
      <c r="F36" s="10">
        <v>292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43</v>
      </c>
      <c r="E37" s="9" t="s">
        <v>35</v>
      </c>
      <c r="F37" s="10">
        <v>10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9" t="s">
        <v>35</v>
      </c>
      <c r="F38" s="10">
        <v>243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45</v>
      </c>
      <c r="E39" s="9" t="s">
        <v>35</v>
      </c>
      <c r="F39" s="10">
        <v>63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46</v>
      </c>
      <c r="E40" s="9" t="s">
        <v>32</v>
      </c>
      <c r="F40" s="10">
        <v>546.70000000000005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32" t="s">
        <v>47</v>
      </c>
      <c r="D41" s="33"/>
      <c r="E41" s="9" t="s">
        <v>13</v>
      </c>
      <c r="F41" s="10">
        <v>1</v>
      </c>
      <c r="G41" s="11">
        <f>+G42+G43+G44+G45+G46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48</v>
      </c>
      <c r="E42" s="9" t="s">
        <v>32</v>
      </c>
      <c r="F42" s="10">
        <v>86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49</v>
      </c>
      <c r="E43" s="9" t="s">
        <v>50</v>
      </c>
      <c r="F43" s="10">
        <v>69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51</v>
      </c>
      <c r="E44" s="9" t="s">
        <v>35</v>
      </c>
      <c r="F44" s="10">
        <v>10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52</v>
      </c>
      <c r="E45" s="9" t="s">
        <v>50</v>
      </c>
      <c r="F45" s="10">
        <v>69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53</v>
      </c>
      <c r="E46" s="9" t="s">
        <v>50</v>
      </c>
      <c r="F46" s="10">
        <v>43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32" t="s">
        <v>54</v>
      </c>
      <c r="D47" s="33"/>
      <c r="E47" s="9" t="s">
        <v>13</v>
      </c>
      <c r="F47" s="10">
        <v>1</v>
      </c>
      <c r="G47" s="11">
        <f>+G48+G49+G50+G51+G52+G53+G54+G55+G56+G57+G58+G59+G60+G61+G62+G63+G64+G65+G66+G67+G68+G69+G70+G71+G72+G73+G74+G75+G76+G77+G78+G79+G80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55</v>
      </c>
      <c r="E48" s="9" t="s">
        <v>32</v>
      </c>
      <c r="F48" s="10">
        <v>186.9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56</v>
      </c>
      <c r="E49" s="9" t="s">
        <v>32</v>
      </c>
      <c r="F49" s="10">
        <v>165.8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57</v>
      </c>
      <c r="E50" s="9" t="s">
        <v>32</v>
      </c>
      <c r="F50" s="10">
        <v>111.5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58</v>
      </c>
      <c r="E51" s="9" t="s">
        <v>32</v>
      </c>
      <c r="F51" s="10">
        <v>53.1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59</v>
      </c>
      <c r="E52" s="9" t="s">
        <v>32</v>
      </c>
      <c r="F52" s="10">
        <v>29.4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60</v>
      </c>
      <c r="E53" s="9" t="s">
        <v>61</v>
      </c>
      <c r="F53" s="10">
        <v>4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62</v>
      </c>
      <c r="E54" s="9" t="s">
        <v>61</v>
      </c>
      <c r="F54" s="10">
        <v>2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63</v>
      </c>
      <c r="E55" s="9" t="s">
        <v>61</v>
      </c>
      <c r="F55" s="10">
        <v>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64</v>
      </c>
      <c r="E56" s="9" t="s">
        <v>61</v>
      </c>
      <c r="F56" s="10">
        <v>3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65</v>
      </c>
      <c r="E57" s="9" t="s">
        <v>61</v>
      </c>
      <c r="F57" s="10">
        <v>2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66</v>
      </c>
      <c r="E58" s="9" t="s">
        <v>61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67</v>
      </c>
      <c r="E59" s="9" t="s">
        <v>61</v>
      </c>
      <c r="F59" s="10">
        <v>2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68</v>
      </c>
      <c r="E60" s="9" t="s">
        <v>61</v>
      </c>
      <c r="F60" s="10">
        <v>4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69</v>
      </c>
      <c r="E61" s="9" t="s">
        <v>61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70</v>
      </c>
      <c r="E62" s="9" t="s">
        <v>61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71</v>
      </c>
      <c r="E63" s="9" t="s">
        <v>61</v>
      </c>
      <c r="F63" s="10">
        <v>2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72</v>
      </c>
      <c r="E64" s="9" t="s">
        <v>61</v>
      </c>
      <c r="F64" s="10">
        <v>1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73</v>
      </c>
      <c r="E65" s="9" t="s">
        <v>61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74</v>
      </c>
      <c r="E66" s="9" t="s">
        <v>61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75</v>
      </c>
      <c r="E67" s="9" t="s">
        <v>61</v>
      </c>
      <c r="F67" s="10">
        <v>5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76</v>
      </c>
      <c r="E68" s="9" t="s">
        <v>61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77</v>
      </c>
      <c r="E69" s="9" t="s">
        <v>61</v>
      </c>
      <c r="F69" s="10">
        <v>6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78</v>
      </c>
      <c r="E70" s="9" t="s">
        <v>61</v>
      </c>
      <c r="F70" s="10">
        <v>2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79</v>
      </c>
      <c r="E71" s="9" t="s">
        <v>61</v>
      </c>
      <c r="F71" s="10">
        <v>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80</v>
      </c>
      <c r="E72" s="9" t="s">
        <v>61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81</v>
      </c>
      <c r="E73" s="9" t="s">
        <v>61</v>
      </c>
      <c r="F73" s="10">
        <v>1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82</v>
      </c>
      <c r="E74" s="9" t="s">
        <v>61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83</v>
      </c>
      <c r="E75" s="9" t="s">
        <v>61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84</v>
      </c>
      <c r="E76" s="9" t="s">
        <v>61</v>
      </c>
      <c r="F76" s="10">
        <v>1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85</v>
      </c>
      <c r="E77" s="9" t="s">
        <v>61</v>
      </c>
      <c r="F77" s="10">
        <v>4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86</v>
      </c>
      <c r="E78" s="9" t="s">
        <v>61</v>
      </c>
      <c r="F78" s="10">
        <v>1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87</v>
      </c>
      <c r="E79" s="9" t="s">
        <v>61</v>
      </c>
      <c r="F79" s="10">
        <v>1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88</v>
      </c>
      <c r="E80" s="9" t="s">
        <v>61</v>
      </c>
      <c r="F80" s="10">
        <v>1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32" t="s">
        <v>89</v>
      </c>
      <c r="D81" s="33"/>
      <c r="E81" s="9" t="s">
        <v>13</v>
      </c>
      <c r="F81" s="10">
        <v>1</v>
      </c>
      <c r="G81" s="11">
        <f>+G82+G83</f>
        <v>0</v>
      </c>
      <c r="H81" s="12"/>
      <c r="I81" s="13">
        <v>72</v>
      </c>
      <c r="J81" s="13">
        <v>3</v>
      </c>
    </row>
    <row r="82" spans="1:10" ht="42" customHeight="1" x14ac:dyDescent="0.15">
      <c r="A82" s="14"/>
      <c r="B82" s="15"/>
      <c r="C82" s="15"/>
      <c r="D82" s="16" t="s">
        <v>90</v>
      </c>
      <c r="E82" s="9" t="s">
        <v>26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91</v>
      </c>
      <c r="E83" s="9" t="s">
        <v>26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32" t="s">
        <v>92</v>
      </c>
      <c r="D84" s="33"/>
      <c r="E84" s="9" t="s">
        <v>13</v>
      </c>
      <c r="F84" s="10">
        <v>1</v>
      </c>
      <c r="G84" s="11">
        <f>+G85+G86+G87+G88+G89+G90+G91+G92+G93+G94+G95</f>
        <v>0</v>
      </c>
      <c r="H84" s="12"/>
      <c r="I84" s="13">
        <v>75</v>
      </c>
      <c r="J84" s="13">
        <v>3</v>
      </c>
    </row>
    <row r="85" spans="1:10" ht="42" customHeight="1" x14ac:dyDescent="0.15">
      <c r="A85" s="14"/>
      <c r="B85" s="15"/>
      <c r="C85" s="15"/>
      <c r="D85" s="16" t="s">
        <v>93</v>
      </c>
      <c r="E85" s="9" t="s">
        <v>94</v>
      </c>
      <c r="F85" s="10">
        <v>8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95</v>
      </c>
      <c r="E86" s="9" t="s">
        <v>94</v>
      </c>
      <c r="F86" s="10">
        <v>6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96</v>
      </c>
      <c r="E87" s="9" t="s">
        <v>32</v>
      </c>
      <c r="F87" s="10">
        <v>12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97</v>
      </c>
      <c r="E88" s="9" t="s">
        <v>32</v>
      </c>
      <c r="F88" s="10">
        <v>6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98</v>
      </c>
      <c r="E89" s="9" t="s">
        <v>61</v>
      </c>
      <c r="F89" s="10">
        <v>8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99</v>
      </c>
      <c r="E90" s="9" t="s">
        <v>61</v>
      </c>
      <c r="F90" s="10">
        <v>8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100</v>
      </c>
      <c r="E91" s="9" t="s">
        <v>61</v>
      </c>
      <c r="F91" s="10">
        <v>6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101</v>
      </c>
      <c r="E92" s="9" t="s">
        <v>61</v>
      </c>
      <c r="F92" s="10">
        <v>14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102</v>
      </c>
      <c r="E93" s="9" t="s">
        <v>35</v>
      </c>
      <c r="F93" s="10">
        <v>0.28000000000000003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103</v>
      </c>
      <c r="E94" s="9" t="s">
        <v>50</v>
      </c>
      <c r="F94" s="10">
        <v>2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104</v>
      </c>
      <c r="E95" s="9" t="s">
        <v>50</v>
      </c>
      <c r="F95" s="10">
        <v>7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32" t="s">
        <v>105</v>
      </c>
      <c r="D96" s="33"/>
      <c r="E96" s="9" t="s">
        <v>13</v>
      </c>
      <c r="F96" s="10">
        <v>1</v>
      </c>
      <c r="G96" s="11">
        <f>+G97+G98+G99+G100+G101+G102</f>
        <v>0</v>
      </c>
      <c r="H96" s="12"/>
      <c r="I96" s="13">
        <v>87</v>
      </c>
      <c r="J96" s="13">
        <v>3</v>
      </c>
    </row>
    <row r="97" spans="1:10" ht="42" customHeight="1" x14ac:dyDescent="0.15">
      <c r="A97" s="14"/>
      <c r="B97" s="15"/>
      <c r="C97" s="15"/>
      <c r="D97" s="16" t="s">
        <v>41</v>
      </c>
      <c r="E97" s="9" t="s">
        <v>35</v>
      </c>
      <c r="F97" s="10">
        <v>37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42</v>
      </c>
      <c r="E98" s="9" t="s">
        <v>35</v>
      </c>
      <c r="F98" s="10">
        <v>46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106</v>
      </c>
      <c r="E99" s="9" t="s">
        <v>35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107</v>
      </c>
      <c r="E100" s="9" t="s">
        <v>35</v>
      </c>
      <c r="F100" s="10">
        <v>20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108</v>
      </c>
      <c r="E101" s="9" t="s">
        <v>35</v>
      </c>
      <c r="F101" s="10">
        <v>16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46</v>
      </c>
      <c r="E102" s="9" t="s">
        <v>32</v>
      </c>
      <c r="F102" s="10">
        <v>91.7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32" t="s">
        <v>109</v>
      </c>
      <c r="D103" s="33"/>
      <c r="E103" s="9" t="s">
        <v>13</v>
      </c>
      <c r="F103" s="10">
        <v>1</v>
      </c>
      <c r="G103" s="11">
        <f>+G104+G105+G106+G107+G108</f>
        <v>0</v>
      </c>
      <c r="H103" s="12"/>
      <c r="I103" s="13">
        <v>94</v>
      </c>
      <c r="J103" s="13">
        <v>3</v>
      </c>
    </row>
    <row r="104" spans="1:10" ht="42" customHeight="1" x14ac:dyDescent="0.15">
      <c r="A104" s="14"/>
      <c r="B104" s="15"/>
      <c r="C104" s="15"/>
      <c r="D104" s="16" t="s">
        <v>48</v>
      </c>
      <c r="E104" s="9" t="s">
        <v>32</v>
      </c>
      <c r="F104" s="10">
        <v>13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49</v>
      </c>
      <c r="E105" s="9" t="s">
        <v>50</v>
      </c>
      <c r="F105" s="10">
        <v>10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110</v>
      </c>
      <c r="E106" s="9" t="s">
        <v>35</v>
      </c>
      <c r="F106" s="10">
        <v>1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111</v>
      </c>
      <c r="E107" s="9" t="s">
        <v>50</v>
      </c>
      <c r="F107" s="10">
        <v>10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53</v>
      </c>
      <c r="E108" s="9" t="s">
        <v>50</v>
      </c>
      <c r="F108" s="10">
        <v>6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32" t="s">
        <v>112</v>
      </c>
      <c r="D109" s="33"/>
      <c r="E109" s="9" t="s">
        <v>13</v>
      </c>
      <c r="F109" s="10">
        <v>1</v>
      </c>
      <c r="G109" s="11">
        <f>+G110+G111</f>
        <v>0</v>
      </c>
      <c r="H109" s="12"/>
      <c r="I109" s="13">
        <v>100</v>
      </c>
      <c r="J109" s="13">
        <v>3</v>
      </c>
    </row>
    <row r="110" spans="1:10" ht="42" customHeight="1" x14ac:dyDescent="0.15">
      <c r="A110" s="14"/>
      <c r="B110" s="15"/>
      <c r="C110" s="15"/>
      <c r="D110" s="16" t="s">
        <v>97</v>
      </c>
      <c r="E110" s="9" t="s">
        <v>32</v>
      </c>
      <c r="F110" s="10">
        <v>91.7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113</v>
      </c>
      <c r="E111" s="9" t="s">
        <v>61</v>
      </c>
      <c r="F111" s="10">
        <v>3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32" t="s">
        <v>114</v>
      </c>
      <c r="C112" s="32"/>
      <c r="D112" s="33"/>
      <c r="E112" s="9" t="s">
        <v>13</v>
      </c>
      <c r="F112" s="10">
        <v>1</v>
      </c>
      <c r="G112" s="11">
        <f>+G113+G115+G118+G120+G122</f>
        <v>0</v>
      </c>
      <c r="H112" s="12"/>
      <c r="I112" s="13">
        <v>103</v>
      </c>
      <c r="J112" s="13">
        <v>2</v>
      </c>
    </row>
    <row r="113" spans="1:10" ht="42" customHeight="1" x14ac:dyDescent="0.15">
      <c r="A113" s="14"/>
      <c r="B113" s="15"/>
      <c r="C113" s="32" t="s">
        <v>115</v>
      </c>
      <c r="D113" s="33"/>
      <c r="E113" s="9" t="s">
        <v>13</v>
      </c>
      <c r="F113" s="10">
        <v>1</v>
      </c>
      <c r="G113" s="11">
        <f>+G114</f>
        <v>0</v>
      </c>
      <c r="H113" s="12"/>
      <c r="I113" s="13">
        <v>104</v>
      </c>
      <c r="J113" s="13">
        <v>3</v>
      </c>
    </row>
    <row r="114" spans="1:10" ht="42" customHeight="1" x14ac:dyDescent="0.15">
      <c r="A114" s="14"/>
      <c r="B114" s="15"/>
      <c r="C114" s="15"/>
      <c r="D114" s="16" t="s">
        <v>116</v>
      </c>
      <c r="E114" s="9" t="s">
        <v>35</v>
      </c>
      <c r="F114" s="10">
        <v>89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32" t="s">
        <v>117</v>
      </c>
      <c r="D115" s="33"/>
      <c r="E115" s="9" t="s">
        <v>13</v>
      </c>
      <c r="F115" s="10">
        <v>1</v>
      </c>
      <c r="G115" s="11">
        <f>+G116+G117</f>
        <v>0</v>
      </c>
      <c r="H115" s="12"/>
      <c r="I115" s="13">
        <v>106</v>
      </c>
      <c r="J115" s="13">
        <v>3</v>
      </c>
    </row>
    <row r="116" spans="1:10" ht="42" customHeight="1" x14ac:dyDescent="0.15">
      <c r="A116" s="14"/>
      <c r="B116" s="15"/>
      <c r="C116" s="15"/>
      <c r="D116" s="16" t="s">
        <v>118</v>
      </c>
      <c r="E116" s="9" t="s">
        <v>50</v>
      </c>
      <c r="F116" s="10">
        <v>64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119</v>
      </c>
      <c r="E117" s="9" t="s">
        <v>50</v>
      </c>
      <c r="F117" s="10">
        <v>9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32" t="s">
        <v>120</v>
      </c>
      <c r="D118" s="33"/>
      <c r="E118" s="9" t="s">
        <v>13</v>
      </c>
      <c r="F118" s="10">
        <v>1</v>
      </c>
      <c r="G118" s="11">
        <f>+G119</f>
        <v>0</v>
      </c>
      <c r="H118" s="12"/>
      <c r="I118" s="13">
        <v>109</v>
      </c>
      <c r="J118" s="13">
        <v>3</v>
      </c>
    </row>
    <row r="119" spans="1:10" ht="42" customHeight="1" x14ac:dyDescent="0.15">
      <c r="A119" s="14"/>
      <c r="B119" s="15"/>
      <c r="C119" s="15"/>
      <c r="D119" s="16" t="s">
        <v>121</v>
      </c>
      <c r="E119" s="9" t="s">
        <v>50</v>
      </c>
      <c r="F119" s="10">
        <v>50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32" t="s">
        <v>122</v>
      </c>
      <c r="D120" s="33"/>
      <c r="E120" s="9" t="s">
        <v>13</v>
      </c>
      <c r="F120" s="10">
        <v>1</v>
      </c>
      <c r="G120" s="11">
        <f>+G121</f>
        <v>0</v>
      </c>
      <c r="H120" s="12"/>
      <c r="I120" s="13">
        <v>111</v>
      </c>
      <c r="J120" s="13">
        <v>3</v>
      </c>
    </row>
    <row r="121" spans="1:10" ht="42" customHeight="1" x14ac:dyDescent="0.15">
      <c r="A121" s="14"/>
      <c r="B121" s="15"/>
      <c r="C121" s="15"/>
      <c r="D121" s="16" t="s">
        <v>123</v>
      </c>
      <c r="E121" s="9" t="s">
        <v>50</v>
      </c>
      <c r="F121" s="10">
        <v>91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32" t="s">
        <v>124</v>
      </c>
      <c r="D122" s="33"/>
      <c r="E122" s="9" t="s">
        <v>13</v>
      </c>
      <c r="F122" s="10">
        <v>1</v>
      </c>
      <c r="G122" s="11">
        <f>+G123</f>
        <v>0</v>
      </c>
      <c r="H122" s="12"/>
      <c r="I122" s="13">
        <v>113</v>
      </c>
      <c r="J122" s="13">
        <v>3</v>
      </c>
    </row>
    <row r="123" spans="1:10" ht="42" customHeight="1" x14ac:dyDescent="0.15">
      <c r="A123" s="14"/>
      <c r="B123" s="15"/>
      <c r="C123" s="15"/>
      <c r="D123" s="16" t="s">
        <v>125</v>
      </c>
      <c r="E123" s="9" t="s">
        <v>35</v>
      </c>
      <c r="F123" s="10">
        <v>61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31" t="s">
        <v>126</v>
      </c>
      <c r="B124" s="32"/>
      <c r="C124" s="32"/>
      <c r="D124" s="33"/>
      <c r="E124" s="9" t="s">
        <v>13</v>
      </c>
      <c r="F124" s="10">
        <v>1</v>
      </c>
      <c r="G124" s="11">
        <f>+G125</f>
        <v>0</v>
      </c>
      <c r="H124" s="12"/>
      <c r="I124" s="13">
        <v>115</v>
      </c>
      <c r="J124" s="13">
        <v>1</v>
      </c>
    </row>
    <row r="125" spans="1:10" ht="42" customHeight="1" x14ac:dyDescent="0.15">
      <c r="A125" s="14"/>
      <c r="B125" s="32" t="s">
        <v>127</v>
      </c>
      <c r="C125" s="32"/>
      <c r="D125" s="33"/>
      <c r="E125" s="9" t="s">
        <v>13</v>
      </c>
      <c r="F125" s="10">
        <v>1</v>
      </c>
      <c r="G125" s="11">
        <f>+G126</f>
        <v>0</v>
      </c>
      <c r="H125" s="12"/>
      <c r="I125" s="13">
        <v>116</v>
      </c>
      <c r="J125" s="13">
        <v>2</v>
      </c>
    </row>
    <row r="126" spans="1:10" ht="42" customHeight="1" x14ac:dyDescent="0.15">
      <c r="A126" s="14"/>
      <c r="B126" s="15"/>
      <c r="C126" s="32" t="s">
        <v>128</v>
      </c>
      <c r="D126" s="33"/>
      <c r="E126" s="9" t="s">
        <v>13</v>
      </c>
      <c r="F126" s="10">
        <v>1</v>
      </c>
      <c r="G126" s="11">
        <f>+G127</f>
        <v>0</v>
      </c>
      <c r="H126" s="12"/>
      <c r="I126" s="13">
        <v>117</v>
      </c>
      <c r="J126" s="13">
        <v>3</v>
      </c>
    </row>
    <row r="127" spans="1:10" ht="42" customHeight="1" x14ac:dyDescent="0.15">
      <c r="A127" s="14"/>
      <c r="B127" s="15"/>
      <c r="C127" s="15"/>
      <c r="D127" s="16" t="s">
        <v>129</v>
      </c>
      <c r="E127" s="9" t="s">
        <v>130</v>
      </c>
      <c r="F127" s="10">
        <v>4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31" t="s">
        <v>131</v>
      </c>
      <c r="B128" s="32"/>
      <c r="C128" s="32"/>
      <c r="D128" s="33"/>
      <c r="E128" s="9" t="s">
        <v>13</v>
      </c>
      <c r="F128" s="10">
        <v>1</v>
      </c>
      <c r="G128" s="11">
        <f>+G129+G131</f>
        <v>0</v>
      </c>
      <c r="H128" s="12"/>
      <c r="I128" s="13">
        <v>119</v>
      </c>
      <c r="J128" s="13"/>
    </row>
    <row r="129" spans="1:10" ht="42" customHeight="1" x14ac:dyDescent="0.15">
      <c r="A129" s="31" t="s">
        <v>132</v>
      </c>
      <c r="B129" s="32"/>
      <c r="C129" s="32"/>
      <c r="D129" s="33"/>
      <c r="E129" s="9" t="s">
        <v>13</v>
      </c>
      <c r="F129" s="10">
        <v>1</v>
      </c>
      <c r="G129" s="11">
        <f>+G130</f>
        <v>0</v>
      </c>
      <c r="H129" s="12"/>
      <c r="I129" s="13">
        <v>120</v>
      </c>
      <c r="J129" s="13">
        <v>200</v>
      </c>
    </row>
    <row r="130" spans="1:10" ht="42" customHeight="1" x14ac:dyDescent="0.15">
      <c r="A130" s="31" t="s">
        <v>133</v>
      </c>
      <c r="B130" s="32"/>
      <c r="C130" s="32"/>
      <c r="D130" s="33"/>
      <c r="E130" s="9" t="s">
        <v>13</v>
      </c>
      <c r="F130" s="10">
        <v>1</v>
      </c>
      <c r="G130" s="17"/>
      <c r="H130" s="12"/>
      <c r="I130" s="13">
        <v>121</v>
      </c>
      <c r="J130" s="13"/>
    </row>
    <row r="131" spans="1:10" ht="42" customHeight="1" x14ac:dyDescent="0.15">
      <c r="A131" s="31" t="s">
        <v>134</v>
      </c>
      <c r="B131" s="32"/>
      <c r="C131" s="32"/>
      <c r="D131" s="33"/>
      <c r="E131" s="9" t="s">
        <v>13</v>
      </c>
      <c r="F131" s="10">
        <v>1</v>
      </c>
      <c r="G131" s="11">
        <f>+G132</f>
        <v>0</v>
      </c>
      <c r="H131" s="12"/>
      <c r="I131" s="13">
        <v>122</v>
      </c>
      <c r="J131" s="13">
        <v>210</v>
      </c>
    </row>
    <row r="132" spans="1:10" ht="42" customHeight="1" x14ac:dyDescent="0.15">
      <c r="A132" s="31" t="s">
        <v>135</v>
      </c>
      <c r="B132" s="32"/>
      <c r="C132" s="32"/>
      <c r="D132" s="33"/>
      <c r="E132" s="9" t="s">
        <v>13</v>
      </c>
      <c r="F132" s="10">
        <v>1</v>
      </c>
      <c r="G132" s="17"/>
      <c r="H132" s="12"/>
      <c r="I132" s="13">
        <v>123</v>
      </c>
      <c r="J132" s="13"/>
    </row>
    <row r="133" spans="1:10" ht="42" customHeight="1" x14ac:dyDescent="0.15">
      <c r="A133" s="31" t="s">
        <v>136</v>
      </c>
      <c r="B133" s="32"/>
      <c r="C133" s="32"/>
      <c r="D133" s="33"/>
      <c r="E133" s="9" t="s">
        <v>13</v>
      </c>
      <c r="F133" s="10">
        <v>1</v>
      </c>
      <c r="G133" s="17"/>
      <c r="H133" s="12"/>
      <c r="I133" s="13">
        <v>124</v>
      </c>
      <c r="J133" s="13">
        <v>220</v>
      </c>
    </row>
    <row r="134" spans="1:10" ht="42" customHeight="1" x14ac:dyDescent="0.15">
      <c r="A134" s="31" t="s">
        <v>137</v>
      </c>
      <c r="B134" s="32"/>
      <c r="C134" s="32"/>
      <c r="D134" s="33"/>
      <c r="E134" s="9" t="s">
        <v>13</v>
      </c>
      <c r="F134" s="10">
        <v>1</v>
      </c>
      <c r="G134" s="11">
        <f>+G135</f>
        <v>0</v>
      </c>
      <c r="H134" s="12"/>
      <c r="I134" s="13">
        <v>125</v>
      </c>
      <c r="J134" s="13">
        <v>1</v>
      </c>
    </row>
    <row r="135" spans="1:10" ht="42" customHeight="1" x14ac:dyDescent="0.15">
      <c r="A135" s="14"/>
      <c r="B135" s="32" t="s">
        <v>138</v>
      </c>
      <c r="C135" s="32"/>
      <c r="D135" s="33"/>
      <c r="E135" s="9" t="s">
        <v>13</v>
      </c>
      <c r="F135" s="10">
        <v>1</v>
      </c>
      <c r="G135" s="11">
        <f>+G136</f>
        <v>0</v>
      </c>
      <c r="H135" s="12"/>
      <c r="I135" s="13">
        <v>126</v>
      </c>
      <c r="J135" s="13">
        <v>2</v>
      </c>
    </row>
    <row r="136" spans="1:10" ht="42" customHeight="1" x14ac:dyDescent="0.15">
      <c r="A136" s="14"/>
      <c r="B136" s="15"/>
      <c r="C136" s="32" t="s">
        <v>139</v>
      </c>
      <c r="D136" s="33"/>
      <c r="E136" s="9" t="s">
        <v>13</v>
      </c>
      <c r="F136" s="10">
        <v>1</v>
      </c>
      <c r="G136" s="11">
        <f>+G137</f>
        <v>0</v>
      </c>
      <c r="H136" s="12"/>
      <c r="I136" s="13">
        <v>127</v>
      </c>
      <c r="J136" s="13">
        <v>3</v>
      </c>
    </row>
    <row r="137" spans="1:10" ht="42" customHeight="1" x14ac:dyDescent="0.15">
      <c r="A137" s="14"/>
      <c r="B137" s="15"/>
      <c r="C137" s="15"/>
      <c r="D137" s="16" t="s">
        <v>140</v>
      </c>
      <c r="E137" s="9" t="s">
        <v>13</v>
      </c>
      <c r="F137" s="10">
        <v>1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31" t="s">
        <v>141</v>
      </c>
      <c r="B138" s="32"/>
      <c r="C138" s="32"/>
      <c r="D138" s="33"/>
      <c r="E138" s="9" t="s">
        <v>13</v>
      </c>
      <c r="F138" s="10">
        <v>1</v>
      </c>
      <c r="G138" s="11">
        <f>+G10+G133+G134</f>
        <v>0</v>
      </c>
      <c r="H138" s="12"/>
      <c r="I138" s="13">
        <v>129</v>
      </c>
      <c r="J138" s="13">
        <v>30</v>
      </c>
    </row>
    <row r="139" spans="1:10" ht="42" customHeight="1" x14ac:dyDescent="0.15">
      <c r="A139" s="22" t="s">
        <v>142</v>
      </c>
      <c r="B139" s="23"/>
      <c r="C139" s="23"/>
      <c r="D139" s="24"/>
      <c r="E139" s="18" t="s">
        <v>143</v>
      </c>
      <c r="F139" s="19" t="s">
        <v>143</v>
      </c>
      <c r="G139" s="20">
        <f>G138</f>
        <v>0</v>
      </c>
      <c r="I139" s="21">
        <v>130</v>
      </c>
      <c r="J139" s="21">
        <v>90</v>
      </c>
    </row>
    <row r="140" spans="1:10" ht="42" customHeight="1" x14ac:dyDescent="0.15"/>
    <row r="141" spans="1:10" ht="42" customHeight="1" x14ac:dyDescent="0.15"/>
  </sheetData>
  <sheetProtection algorithmName="SHA-512" hashValue="3uaf7km9yZc9B3RBo0Q6GBN0Q+bRb0i885bchjT0Z6bg3T63ejFNtuh0dE2EhGDxK59wmviRmKRDwWVNnp6G7w==" saltValue="RLrWUAfMHT2C0cgBxMu/HCjUU7wpNZcMHgiXyajh53bCskj8YBxiCHaw53bRL2KAQ2noqM1U6vKR7Gsu6XAQlw==" spinCount="100000" sheet="1" objects="1" scenarios="1"/>
  <mergeCells count="43">
    <mergeCell ref="C136:D136"/>
    <mergeCell ref="A138:D138"/>
    <mergeCell ref="A131:D131"/>
    <mergeCell ref="A132:D132"/>
    <mergeCell ref="A133:D133"/>
    <mergeCell ref="A134:D134"/>
    <mergeCell ref="B135:D135"/>
    <mergeCell ref="B125:D125"/>
    <mergeCell ref="C126:D126"/>
    <mergeCell ref="A128:D128"/>
    <mergeCell ref="A129:D129"/>
    <mergeCell ref="A130:D130"/>
    <mergeCell ref="C115:D115"/>
    <mergeCell ref="C118:D118"/>
    <mergeCell ref="C120:D120"/>
    <mergeCell ref="C122:D122"/>
    <mergeCell ref="A124:D124"/>
    <mergeCell ref="C96:D96"/>
    <mergeCell ref="C103:D103"/>
    <mergeCell ref="C109:D109"/>
    <mergeCell ref="B112:D112"/>
    <mergeCell ref="C113:D113"/>
    <mergeCell ref="C34:D34"/>
    <mergeCell ref="C41:D41"/>
    <mergeCell ref="C47:D47"/>
    <mergeCell ref="C81:D81"/>
    <mergeCell ref="C84:D84"/>
    <mergeCell ref="A139:D13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1:D21"/>
    <mergeCell ref="C25:D25"/>
    <mergeCell ref="C28:D28"/>
    <mergeCell ref="B33:D3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2026-02-04T04:59:58Z</dcterms:modified>
</cp:coreProperties>
</file>